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checkCompatibility="1" autoCompressPictures="0"/>
  <bookViews>
    <workbookView xWindow="2740" yWindow="280" windowWidth="24640" windowHeight="15380"/>
  </bookViews>
  <sheets>
    <sheet name="monthly of small event budget" sheetId="1" r:id="rId1"/>
  </sheets>
  <definedNames>
    <definedName name="_xlnm.Print_Area" localSheetId="0">'monthly of small event budget'!$A$4:$E$41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9" i="1" l="1"/>
  <c r="A40" i="1"/>
  <c r="A41" i="1"/>
  <c r="A38" i="1"/>
  <c r="E10" i="1"/>
  <c r="E9" i="1"/>
  <c r="E8" i="1"/>
  <c r="E7" i="1"/>
  <c r="D12" i="1"/>
  <c r="D41" i="1"/>
  <c r="D40" i="1"/>
  <c r="D39" i="1"/>
  <c r="D38" i="1"/>
  <c r="E12" i="1"/>
  <c r="E24" i="1"/>
  <c r="E34" i="1"/>
  <c r="E33" i="1"/>
  <c r="D28" i="1"/>
  <c r="D27" i="1"/>
</calcChain>
</file>

<file path=xl/sharedStrings.xml><?xml version="1.0" encoding="utf-8"?>
<sst xmlns="http://schemas.openxmlformats.org/spreadsheetml/2006/main" count="40" uniqueCount="39">
  <si>
    <t>Revenues</t>
  </si>
  <si>
    <t>#</t>
  </si>
  <si>
    <t xml:space="preserve">Door $ </t>
  </si>
  <si>
    <t>Expenses</t>
  </si>
  <si>
    <t xml:space="preserve">Total Expenses </t>
  </si>
  <si>
    <t>Per Dance</t>
  </si>
  <si>
    <t>Dance Profit/Loss</t>
  </si>
  <si>
    <t>Dancers Needed to Break-Even</t>
  </si>
  <si>
    <t xml:space="preserve">   Admissions -  full price</t>
  </si>
  <si>
    <t xml:space="preserve">   Publicity</t>
  </si>
  <si>
    <t>Per Dance Attendance and Revenue</t>
  </si>
  <si>
    <t xml:space="preserve">          - Admissions Only (true break even)</t>
  </si>
  <si>
    <t>Price</t>
  </si>
  <si>
    <t xml:space="preserve">   Travel</t>
  </si>
  <si>
    <t xml:space="preserve">   All Other (decorations, supplies, etc)</t>
  </si>
  <si>
    <t xml:space="preserve">   Sound</t>
  </si>
  <si>
    <t xml:space="preserve"> Additional Statistics</t>
  </si>
  <si>
    <t xml:space="preserve">                        - junior price - includes paid scholarships</t>
  </si>
  <si>
    <t xml:space="preserve">   Callers</t>
  </si>
  <si>
    <t xml:space="preserve">   Bands </t>
  </si>
  <si>
    <t xml:space="preserve">   Insurance and other organization expenses</t>
  </si>
  <si>
    <t xml:space="preserve">   Hall Rental, Custodian and other hall staff</t>
  </si>
  <si>
    <t xml:space="preserve">   Snacks and/or Meals</t>
  </si>
  <si>
    <t xml:space="preserve">          - subsidized with additional donor support</t>
  </si>
  <si>
    <t xml:space="preserve">  Additional Support from Donations, Org, Others</t>
  </si>
  <si>
    <t xml:space="preserve">    - Profit from Admissions Only (without donor support)</t>
  </si>
  <si>
    <t xml:space="preserve">    - Profit after donor additional support</t>
  </si>
  <si>
    <t xml:space="preserve">   (Fri eve, sat. aft, sat eve., one or multiple locations)</t>
  </si>
  <si>
    <t xml:space="preserve">                        - junior discount - includes paid scholarships or worktrades</t>
  </si>
  <si>
    <t xml:space="preserve">                        - discount, e.g., earlybird</t>
  </si>
  <si>
    <t>Event</t>
  </si>
  <si>
    <t>price</t>
  </si>
  <si>
    <t xml:space="preserve"> entering the following in the white boxes</t>
  </si>
  <si>
    <t>cost</t>
  </si>
  <si>
    <t>Basic budget planner for a one-band one-evening or mini-weekend event</t>
  </si>
  <si>
    <t>For a miniweekend, say fri eve, sat afternoon, sat even with one touring band and talent, try</t>
  </si>
  <si>
    <t>Note the $500 hall charge for the monthly dance scenario</t>
  </si>
  <si>
    <t xml:space="preserve">Enter values in white cells only, all other cells are calculated. </t>
  </si>
  <si>
    <t>Lines 27, 28, 33 and 34 are our most important numbers! They show the attendance goals and profit/loss for the test budget scenario.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</si>
</sst>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44" fontId="2" fillId="3" borderId="2" xfId="1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44" fontId="2" fillId="3" borderId="4" xfId="1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44" fontId="2" fillId="3" borderId="6" xfId="1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7" fillId="5" borderId="4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vertical="center"/>
    </xf>
    <xf numFmtId="44" fontId="2" fillId="4" borderId="0" xfId="1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vertical="center"/>
    </xf>
    <xf numFmtId="0" fontId="0" fillId="4" borderId="14" xfId="0" applyFill="1" applyBorder="1" applyProtection="1"/>
    <xf numFmtId="0" fontId="1" fillId="4" borderId="14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0" fontId="0" fillId="4" borderId="1" xfId="0" applyFill="1" applyBorder="1" applyProtection="1"/>
    <xf numFmtId="0" fontId="1" fillId="4" borderId="1" xfId="0" applyFont="1" applyFill="1" applyBorder="1" applyAlignment="1" applyProtection="1">
      <alignment horizontal="center" vertical="center"/>
    </xf>
    <xf numFmtId="8" fontId="1" fillId="4" borderId="1" xfId="0" applyNumberFormat="1" applyFont="1" applyFill="1" applyBorder="1" applyAlignment="1" applyProtection="1">
      <alignment horizontal="right" vertical="center"/>
    </xf>
    <xf numFmtId="0" fontId="0" fillId="5" borderId="0" xfId="0" applyFill="1" applyBorder="1" applyProtection="1"/>
    <xf numFmtId="0" fontId="1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44" fontId="2" fillId="3" borderId="12" xfId="1" applyFont="1" applyFill="1" applyBorder="1" applyAlignment="1" applyProtection="1">
      <alignment horizontal="right" vertical="center"/>
      <protection locked="0"/>
    </xf>
    <xf numFmtId="44" fontId="2" fillId="3" borderId="13" xfId="1" applyFont="1" applyFill="1" applyBorder="1" applyAlignment="1" applyProtection="1">
      <alignment horizontal="right" vertical="center"/>
      <protection locked="0"/>
    </xf>
    <xf numFmtId="44" fontId="2" fillId="3" borderId="11" xfId="1" applyFont="1" applyFill="1" applyBorder="1" applyAlignment="1" applyProtection="1">
      <alignment horizontal="right" vertical="center"/>
      <protection locked="0"/>
    </xf>
    <xf numFmtId="0" fontId="1" fillId="7" borderId="0" xfId="0" applyFont="1" applyFill="1" applyBorder="1" applyAlignment="1" applyProtection="1">
      <alignment vertical="center"/>
    </xf>
    <xf numFmtId="0" fontId="0" fillId="7" borderId="0" xfId="0" applyFill="1" applyBorder="1" applyProtection="1"/>
    <xf numFmtId="0" fontId="7" fillId="7" borderId="4" xfId="0" applyFont="1" applyFill="1" applyBorder="1" applyAlignment="1" applyProtection="1">
      <alignment vertical="center"/>
    </xf>
    <xf numFmtId="0" fontId="2" fillId="7" borderId="4" xfId="0" applyFont="1" applyFill="1" applyBorder="1" applyAlignment="1" applyProtection="1">
      <alignment vertical="center"/>
    </xf>
    <xf numFmtId="0" fontId="2" fillId="7" borderId="0" xfId="0" applyFont="1" applyFill="1" applyBorder="1" applyAlignment="1" applyProtection="1">
      <alignment vertical="center"/>
    </xf>
    <xf numFmtId="0" fontId="5" fillId="7" borderId="6" xfId="0" applyFont="1" applyFill="1" applyBorder="1" applyAlignment="1" applyProtection="1">
      <alignment vertical="center"/>
    </xf>
    <xf numFmtId="0" fontId="5" fillId="7" borderId="1" xfId="0" applyFont="1" applyFill="1" applyBorder="1" applyAlignment="1" applyProtection="1">
      <alignment vertical="center"/>
    </xf>
    <xf numFmtId="0" fontId="0" fillId="7" borderId="4" xfId="0" applyFont="1" applyFill="1" applyBorder="1" applyProtection="1"/>
    <xf numFmtId="0" fontId="1" fillId="7" borderId="6" xfId="0" applyFont="1" applyFill="1" applyBorder="1" applyAlignment="1" applyProtection="1">
      <alignment vertical="center"/>
    </xf>
    <xf numFmtId="0" fontId="0" fillId="7" borderId="1" xfId="0" applyFill="1" applyBorder="1" applyProtection="1"/>
    <xf numFmtId="0" fontId="0" fillId="8" borderId="0" xfId="0" applyFill="1" applyBorder="1" applyProtection="1"/>
    <xf numFmtId="0" fontId="8" fillId="8" borderId="4" xfId="0" applyFont="1" applyFill="1" applyBorder="1" applyProtection="1"/>
    <xf numFmtId="0" fontId="4" fillId="8" borderId="0" xfId="0" applyFont="1" applyFill="1" applyBorder="1" applyProtection="1"/>
    <xf numFmtId="0" fontId="0" fillId="8" borderId="4" xfId="0" applyFill="1" applyBorder="1" applyProtection="1"/>
    <xf numFmtId="0" fontId="0" fillId="8" borderId="1" xfId="0" applyFill="1" applyBorder="1" applyProtection="1"/>
    <xf numFmtId="0" fontId="7" fillId="2" borderId="10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vertical="center"/>
    </xf>
    <xf numFmtId="44" fontId="1" fillId="4" borderId="1" xfId="0" applyNumberFormat="1" applyFont="1" applyFill="1" applyBorder="1" applyAlignment="1" applyProtection="1">
      <alignment horizontal="right"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/>
    </xf>
    <xf numFmtId="44" fontId="5" fillId="4" borderId="1" xfId="1" applyFont="1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horizontal="right"/>
    </xf>
    <xf numFmtId="39" fontId="0" fillId="4" borderId="0" xfId="0" applyNumberFormat="1" applyFont="1" applyFill="1" applyBorder="1" applyProtection="1"/>
    <xf numFmtId="8" fontId="0" fillId="4" borderId="1" xfId="0" applyNumberFormat="1" applyFill="1" applyBorder="1" applyProtection="1"/>
    <xf numFmtId="0" fontId="0" fillId="4" borderId="0" xfId="0" applyFont="1" applyFill="1" applyBorder="1" applyProtection="1"/>
    <xf numFmtId="9" fontId="0" fillId="4" borderId="0" xfId="2" applyNumberFormat="1" applyFont="1" applyFill="1" applyBorder="1" applyAlignment="1" applyProtection="1">
      <alignment horizontal="right"/>
    </xf>
    <xf numFmtId="9" fontId="0" fillId="4" borderId="1" xfId="2" applyNumberFormat="1" applyFont="1" applyFill="1" applyBorder="1" applyAlignment="1" applyProtection="1">
      <alignment horizontal="right"/>
    </xf>
    <xf numFmtId="0" fontId="6" fillId="5" borderId="4" xfId="0" applyFont="1" applyFill="1" applyBorder="1" applyAlignment="1" applyProtection="1">
      <alignment vertical="center"/>
    </xf>
    <xf numFmtId="1" fontId="1" fillId="4" borderId="0" xfId="0" applyNumberFormat="1" applyFont="1" applyFill="1" applyBorder="1" applyAlignment="1" applyProtection="1">
      <alignment horizontal="center" vertical="center"/>
    </xf>
    <xf numFmtId="44" fontId="9" fillId="4" borderId="0" xfId="0" applyNumberFormat="1" applyFont="1" applyFill="1" applyBorder="1" applyAlignment="1" applyProtection="1">
      <alignment horizontal="right" vertical="center"/>
    </xf>
    <xf numFmtId="1" fontId="10" fillId="4" borderId="0" xfId="0" applyNumberFormat="1" applyFont="1" applyFill="1" applyBorder="1" applyAlignment="1" applyProtection="1">
      <alignment horizontal="right" vertical="center"/>
    </xf>
    <xf numFmtId="0" fontId="11" fillId="4" borderId="0" xfId="0" applyFont="1" applyFill="1" applyBorder="1" applyProtection="1"/>
    <xf numFmtId="0" fontId="2" fillId="7" borderId="6" xfId="0" applyFont="1" applyFill="1" applyBorder="1" applyAlignment="1" applyProtection="1">
      <alignment vertical="center"/>
    </xf>
    <xf numFmtId="0" fontId="2" fillId="7" borderId="1" xfId="0" applyFont="1" applyFill="1" applyBorder="1" applyAlignment="1" applyProtection="1">
      <alignment vertical="center"/>
    </xf>
    <xf numFmtId="0" fontId="0" fillId="4" borderId="1" xfId="0" applyFont="1" applyFill="1" applyBorder="1" applyProtection="1"/>
    <xf numFmtId="1" fontId="9" fillId="4" borderId="1" xfId="0" applyNumberFormat="1" applyFont="1" applyFill="1" applyBorder="1" applyAlignment="1" applyProtection="1">
      <alignment horizontal="right" vertical="center"/>
    </xf>
    <xf numFmtId="8" fontId="9" fillId="4" borderId="0" xfId="0" applyNumberFormat="1" applyFont="1" applyFill="1" applyBorder="1" applyAlignment="1" applyProtection="1">
      <alignment horizontal="right" vertical="center"/>
    </xf>
    <xf numFmtId="44" fontId="6" fillId="0" borderId="15" xfId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44" fontId="2" fillId="0" borderId="0" xfId="1" applyFon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44" fontId="3" fillId="3" borderId="0" xfId="1" applyFont="1" applyFill="1" applyBorder="1" applyProtection="1">
      <protection locked="0"/>
    </xf>
    <xf numFmtId="0" fontId="16" fillId="0" borderId="0" xfId="0" applyFont="1"/>
    <xf numFmtId="8" fontId="8" fillId="4" borderId="0" xfId="0" applyNumberFormat="1" applyFont="1" applyFill="1" applyBorder="1" applyAlignment="1" applyProtection="1">
      <alignment horizontal="right" vertical="center"/>
    </xf>
    <xf numFmtId="8" fontId="8" fillId="4" borderId="0" xfId="0" applyNumberFormat="1" applyFont="1" applyFill="1" applyBorder="1" applyProtection="1"/>
    <xf numFmtId="0" fontId="15" fillId="0" borderId="0" xfId="0" applyFont="1"/>
    <xf numFmtId="0" fontId="7" fillId="6" borderId="10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1"/>
  <sheetViews>
    <sheetView tabSelected="1" workbookViewId="0">
      <selection activeCell="A2" sqref="A2"/>
    </sheetView>
  </sheetViews>
  <sheetFormatPr baseColWidth="10" defaultColWidth="8.83203125" defaultRowHeight="14" x14ac:dyDescent="0"/>
  <cols>
    <col min="1" max="1" width="42.5" customWidth="1"/>
    <col min="2" max="2" width="12.6640625" customWidth="1"/>
    <col min="3" max="3" width="11.6640625" customWidth="1"/>
    <col min="4" max="4" width="10.83203125" customWidth="1"/>
    <col min="5" max="5" width="11.5" customWidth="1"/>
    <col min="7" max="7" width="10.33203125" customWidth="1"/>
    <col min="8" max="8" width="9.1640625" customWidth="1"/>
  </cols>
  <sheetData>
    <row r="1" spans="1:9" ht="20">
      <c r="A1" s="69" t="s">
        <v>37</v>
      </c>
    </row>
    <row r="2" spans="1:9" ht="15">
      <c r="A2" s="72" t="s">
        <v>38</v>
      </c>
    </row>
    <row r="3" spans="1:9" ht="15" thickBot="1"/>
    <row r="4" spans="1:9" ht="19" thickBot="1">
      <c r="A4" s="7" t="s">
        <v>34</v>
      </c>
      <c r="B4" s="7"/>
      <c r="C4" s="7"/>
      <c r="D4" s="42"/>
      <c r="E4" s="42"/>
      <c r="G4" t="s">
        <v>35</v>
      </c>
    </row>
    <row r="5" spans="1:9" ht="19" thickBot="1">
      <c r="A5" s="7" t="s">
        <v>27</v>
      </c>
      <c r="B5" s="42"/>
      <c r="C5" s="73" t="s">
        <v>30</v>
      </c>
      <c r="D5" s="73"/>
      <c r="E5" s="73"/>
      <c r="G5" t="s">
        <v>32</v>
      </c>
    </row>
    <row r="6" spans="1:9" ht="19" thickBot="1">
      <c r="A6" s="9" t="s">
        <v>0</v>
      </c>
      <c r="B6" s="21"/>
      <c r="C6" s="10" t="s">
        <v>12</v>
      </c>
      <c r="D6" s="10" t="s">
        <v>1</v>
      </c>
      <c r="E6" s="10" t="s">
        <v>2</v>
      </c>
      <c r="G6" t="s">
        <v>31</v>
      </c>
      <c r="H6" t="s">
        <v>1</v>
      </c>
    </row>
    <row r="7" spans="1:9">
      <c r="A7" s="67" t="s">
        <v>8</v>
      </c>
      <c r="B7" s="68"/>
      <c r="C7" s="1">
        <v>10</v>
      </c>
      <c r="D7" s="2">
        <v>85</v>
      </c>
      <c r="E7" s="12">
        <f>C7*D7</f>
        <v>850</v>
      </c>
      <c r="G7">
        <v>75</v>
      </c>
      <c r="H7">
        <v>60</v>
      </c>
    </row>
    <row r="8" spans="1:9">
      <c r="A8" s="67" t="s">
        <v>17</v>
      </c>
      <c r="B8" s="68"/>
      <c r="C8" s="3">
        <v>5</v>
      </c>
      <c r="D8" s="4">
        <v>25</v>
      </c>
      <c r="E8" s="12">
        <f>C8*D8</f>
        <v>125</v>
      </c>
      <c r="G8">
        <v>30</v>
      </c>
      <c r="H8">
        <v>20</v>
      </c>
    </row>
    <row r="9" spans="1:9">
      <c r="A9" s="67" t="s">
        <v>29</v>
      </c>
      <c r="B9" s="68"/>
      <c r="C9" s="3">
        <v>0</v>
      </c>
      <c r="D9" s="4">
        <v>0</v>
      </c>
      <c r="E9" s="12">
        <f>C9*D9</f>
        <v>0</v>
      </c>
      <c r="G9">
        <v>65</v>
      </c>
      <c r="H9">
        <v>50</v>
      </c>
    </row>
    <row r="10" spans="1:9" ht="15" thickBot="1">
      <c r="A10" s="67" t="s">
        <v>28</v>
      </c>
      <c r="B10" s="68"/>
      <c r="C10" s="5">
        <v>0</v>
      </c>
      <c r="D10" s="6">
        <v>0</v>
      </c>
      <c r="E10" s="12">
        <f>C10*D10</f>
        <v>0</v>
      </c>
      <c r="G10">
        <v>25</v>
      </c>
      <c r="H10">
        <v>10</v>
      </c>
    </row>
    <row r="11" spans="1:9" ht="15" thickBot="1">
      <c r="A11" s="54" t="s">
        <v>24</v>
      </c>
      <c r="B11" s="22"/>
      <c r="C11" s="13"/>
      <c r="D11" s="13"/>
      <c r="E11" s="64">
        <v>100</v>
      </c>
      <c r="G11">
        <v>500</v>
      </c>
    </row>
    <row r="12" spans="1:9" ht="15">
      <c r="A12" s="43" t="s">
        <v>10</v>
      </c>
      <c r="B12" s="22"/>
      <c r="C12" s="14"/>
      <c r="D12" s="15">
        <f>SUM(D7:D11)</f>
        <v>110</v>
      </c>
      <c r="E12" s="63">
        <f>SUM(E7:E11)</f>
        <v>1075</v>
      </c>
    </row>
    <row r="13" spans="1:9" ht="15" thickBot="1">
      <c r="A13" s="16"/>
      <c r="B13" s="17"/>
      <c r="C13" s="18"/>
      <c r="D13" s="19"/>
      <c r="E13" s="20"/>
    </row>
    <row r="14" spans="1:9" ht="19" thickBot="1">
      <c r="A14" s="9" t="s">
        <v>3</v>
      </c>
      <c r="B14" s="22"/>
      <c r="C14" s="74"/>
      <c r="D14" s="74"/>
      <c r="E14" s="74"/>
      <c r="G14" t="s">
        <v>33</v>
      </c>
      <c r="I14" s="65"/>
    </row>
    <row r="15" spans="1:9" ht="15" customHeight="1">
      <c r="A15" s="11" t="s">
        <v>18</v>
      </c>
      <c r="B15" s="23"/>
      <c r="C15" s="8"/>
      <c r="D15" s="8"/>
      <c r="E15" s="24">
        <v>100</v>
      </c>
      <c r="G15" s="66">
        <v>800</v>
      </c>
    </row>
    <row r="16" spans="1:9" ht="15" customHeight="1">
      <c r="A16" s="11" t="s">
        <v>19</v>
      </c>
      <c r="B16" s="23"/>
      <c r="C16" s="8"/>
      <c r="D16" s="8"/>
      <c r="E16" s="25">
        <v>250</v>
      </c>
      <c r="G16" s="66">
        <v>3200</v>
      </c>
    </row>
    <row r="17" spans="1:9" ht="15" customHeight="1">
      <c r="A17" s="11" t="s">
        <v>21</v>
      </c>
      <c r="B17" s="23"/>
      <c r="C17" s="8"/>
      <c r="D17" s="8"/>
      <c r="E17" s="25">
        <v>500</v>
      </c>
      <c r="G17" s="66">
        <v>1000</v>
      </c>
      <c r="I17" t="s">
        <v>36</v>
      </c>
    </row>
    <row r="18" spans="1:9" ht="15" customHeight="1">
      <c r="A18" s="11" t="s">
        <v>22</v>
      </c>
      <c r="B18" s="23"/>
      <c r="C18" s="8"/>
      <c r="D18" s="8"/>
      <c r="E18" s="25">
        <v>35</v>
      </c>
      <c r="G18" s="66">
        <v>650</v>
      </c>
    </row>
    <row r="19" spans="1:9" ht="15" customHeight="1">
      <c r="A19" s="11" t="s">
        <v>20</v>
      </c>
      <c r="B19" s="23"/>
      <c r="C19" s="8"/>
      <c r="D19" s="8"/>
      <c r="E19" s="25">
        <v>50</v>
      </c>
      <c r="G19" s="66">
        <v>50</v>
      </c>
    </row>
    <row r="20" spans="1:9">
      <c r="A20" s="11" t="s">
        <v>9</v>
      </c>
      <c r="B20" s="23"/>
      <c r="C20" s="8"/>
      <c r="D20" s="8"/>
      <c r="E20" s="25">
        <v>25</v>
      </c>
      <c r="G20" s="66">
        <v>250</v>
      </c>
    </row>
    <row r="21" spans="1:9">
      <c r="A21" s="11" t="s">
        <v>13</v>
      </c>
      <c r="B21" s="23"/>
      <c r="C21" s="8"/>
      <c r="D21" s="8"/>
      <c r="E21" s="25">
        <v>0</v>
      </c>
      <c r="G21" s="66">
        <v>2500</v>
      </c>
    </row>
    <row r="22" spans="1:9">
      <c r="A22" s="11" t="s">
        <v>15</v>
      </c>
      <c r="B22" s="23"/>
      <c r="C22" s="8"/>
      <c r="D22" s="8"/>
      <c r="E22" s="25">
        <v>50</v>
      </c>
      <c r="G22" s="66">
        <v>0</v>
      </c>
    </row>
    <row r="23" spans="1:9" ht="15" thickBot="1">
      <c r="A23" s="11" t="s">
        <v>14</v>
      </c>
      <c r="B23" s="23"/>
      <c r="C23" s="8"/>
      <c r="D23" s="8"/>
      <c r="E23" s="26">
        <v>25</v>
      </c>
      <c r="G23" s="66">
        <v>400</v>
      </c>
    </row>
    <row r="24" spans="1:9" ht="15">
      <c r="A24" s="43" t="s">
        <v>4</v>
      </c>
      <c r="B24" s="22"/>
      <c r="C24" s="14"/>
      <c r="D24" s="14"/>
      <c r="E24" s="56">
        <f>SUM(E15:E23)</f>
        <v>1035</v>
      </c>
    </row>
    <row r="25" spans="1:9" ht="15" thickBot="1">
      <c r="A25" s="16"/>
      <c r="B25" s="17"/>
      <c r="C25" s="18"/>
      <c r="D25" s="18"/>
      <c r="E25" s="44"/>
    </row>
    <row r="26" spans="1:9" ht="18">
      <c r="A26" s="29" t="s">
        <v>7</v>
      </c>
      <c r="B26" s="28"/>
      <c r="C26" s="74"/>
      <c r="D26" s="74"/>
      <c r="E26" s="74"/>
    </row>
    <row r="27" spans="1:9" ht="15.75" customHeight="1">
      <c r="A27" s="30" t="s">
        <v>23</v>
      </c>
      <c r="B27" s="31"/>
      <c r="C27" s="51"/>
      <c r="D27" s="57">
        <f>IFERROR(ROUNDUP((E$24-E$11)/(C$7*D$38+C$8*D$39+C$9*D$40+C$10*D$41),0),0)</f>
        <v>106</v>
      </c>
      <c r="E27" s="58"/>
    </row>
    <row r="28" spans="1:9" ht="15.75" customHeight="1">
      <c r="A28" s="30" t="s">
        <v>11</v>
      </c>
      <c r="B28" s="31"/>
      <c r="C28" s="51"/>
      <c r="D28" s="57">
        <f>IFERROR(ROUNDUP((E$24)/(C$7*D38+C$8*D$39+C$9*D$40+C$10*D$41),0),)</f>
        <v>117</v>
      </c>
      <c r="E28" s="58"/>
    </row>
    <row r="29" spans="1:9" ht="15.75" customHeight="1" thickBot="1">
      <c r="A29" s="59"/>
      <c r="B29" s="60"/>
      <c r="C29" s="61"/>
      <c r="D29" s="62"/>
      <c r="E29" s="18"/>
    </row>
    <row r="30" spans="1:9" ht="15" thickBot="1">
      <c r="A30" s="32"/>
      <c r="B30" s="33"/>
      <c r="C30" s="45"/>
      <c r="D30" s="46"/>
      <c r="E30" s="47"/>
    </row>
    <row r="31" spans="1:9" ht="18">
      <c r="A31" s="29" t="s">
        <v>6</v>
      </c>
      <c r="B31" s="27"/>
      <c r="C31" s="74"/>
      <c r="D31" s="74"/>
      <c r="E31" s="74"/>
    </row>
    <row r="32" spans="1:9" ht="18">
      <c r="A32" s="29"/>
      <c r="B32" s="27"/>
      <c r="C32" s="8"/>
      <c r="D32" s="48"/>
      <c r="E32" s="48" t="s">
        <v>5</v>
      </c>
    </row>
    <row r="33" spans="1:5" ht="18">
      <c r="A33" s="30" t="s">
        <v>25</v>
      </c>
      <c r="B33" s="27"/>
      <c r="C33" s="8"/>
      <c r="D33" s="49"/>
      <c r="E33" s="70">
        <f>E$12-E$24-E$11</f>
        <v>-60</v>
      </c>
    </row>
    <row r="34" spans="1:5" ht="18">
      <c r="A34" s="34" t="s">
        <v>26</v>
      </c>
      <c r="B34" s="28"/>
      <c r="C34" s="8"/>
      <c r="D34" s="49"/>
      <c r="E34" s="71">
        <f>E$12-E$24</f>
        <v>40</v>
      </c>
    </row>
    <row r="35" spans="1:5" ht="15" thickBot="1">
      <c r="A35" s="35"/>
      <c r="B35" s="36"/>
      <c r="C35" s="18"/>
      <c r="D35" s="18"/>
      <c r="E35" s="50"/>
    </row>
    <row r="36" spans="1:5" ht="18">
      <c r="A36" s="38" t="s">
        <v>16</v>
      </c>
      <c r="B36" s="39"/>
      <c r="C36" s="8"/>
      <c r="D36" s="55"/>
      <c r="E36" s="8"/>
    </row>
    <row r="37" spans="1:5">
      <c r="A37" s="40"/>
      <c r="B37" s="37"/>
      <c r="C37" s="8"/>
      <c r="D37" s="48"/>
      <c r="E37" s="8"/>
    </row>
    <row r="38" spans="1:5">
      <c r="A38" s="40" t="str">
        <f>$A7</f>
        <v xml:space="preserve">   Admissions -  full price</v>
      </c>
      <c r="B38" s="37"/>
      <c r="C38" s="8"/>
      <c r="D38" s="52">
        <f>IFERROR(D7/D$12,0)</f>
        <v>0.77272727272727271</v>
      </c>
      <c r="E38" s="8"/>
    </row>
    <row r="39" spans="1:5">
      <c r="A39" s="40" t="str">
        <f t="shared" ref="A39:A41" si="0">$A8</f>
        <v xml:space="preserve">                        - junior price - includes paid scholarships</v>
      </c>
      <c r="B39" s="37"/>
      <c r="C39" s="8"/>
      <c r="D39" s="52">
        <f>IFERROR(D8/D$12,0)</f>
        <v>0.22727272727272727</v>
      </c>
      <c r="E39" s="8"/>
    </row>
    <row r="40" spans="1:5">
      <c r="A40" s="40" t="str">
        <f t="shared" si="0"/>
        <v xml:space="preserve">                        - discount, e.g., earlybird</v>
      </c>
      <c r="B40" s="37"/>
      <c r="C40" s="8"/>
      <c r="D40" s="52">
        <f>IFERROR(D9/D$12,)</f>
        <v>0</v>
      </c>
      <c r="E40" s="8"/>
    </row>
    <row r="41" spans="1:5" ht="15" thickBot="1">
      <c r="A41" s="40" t="str">
        <f t="shared" si="0"/>
        <v xml:space="preserve">                        - junior discount - includes paid scholarships or worktrades</v>
      </c>
      <c r="B41" s="41"/>
      <c r="C41" s="18"/>
      <c r="D41" s="53">
        <f>IFERROR(D10/D$12,0)</f>
        <v>0</v>
      </c>
      <c r="E41" s="18"/>
    </row>
  </sheetData>
  <mergeCells count="4">
    <mergeCell ref="C5:E5"/>
    <mergeCell ref="C26:E26"/>
    <mergeCell ref="C31:E31"/>
    <mergeCell ref="C14:E14"/>
  </mergeCells>
  <phoneticPr fontId="12" type="noConversion"/>
  <dataValidations count="3">
    <dataValidation type="decimal" allowBlank="1" showInputMessage="1" showErrorMessage="1" sqref="B7:B10">
      <formula1>0</formula1>
      <formula2>100</formula2>
    </dataValidation>
    <dataValidation type="decimal" allowBlank="1" showInputMessage="1" showErrorMessage="1" sqref="C7:C10 E15:E16 E18:E23 G15:G16 G18:G23">
      <formula1>0</formula1>
      <formula2>10000</formula2>
    </dataValidation>
    <dataValidation type="whole" allowBlank="1" showInputMessage="1" showErrorMessage="1" sqref="D7:D10">
      <formula1>0</formula1>
      <formula2>10000</formula2>
    </dataValidation>
  </dataValidations>
  <pageMargins left="0.5" right="0.5" top="0.75" bottom="0.75" header="0.3" footer="0.3"/>
  <pageSetup fitToHeight="0" orientation="portrait"/>
  <extLst>
    <ext xmlns:mx="http://schemas.microsoft.com/office/mac/excel/2008/main" uri="{64002731-A6B0-56B0-2670-7721B7C09600}">
      <mx:PLV Mode="0" OnePage="0" WScale="8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of small event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nieman</dc:creator>
  <cp:lastModifiedBy>Ronald Nieman</cp:lastModifiedBy>
  <cp:lastPrinted>2014-09-08T01:36:53Z</cp:lastPrinted>
  <dcterms:created xsi:type="dcterms:W3CDTF">2011-04-07T19:34:46Z</dcterms:created>
  <dcterms:modified xsi:type="dcterms:W3CDTF">2014-09-08T04:21:33Z</dcterms:modified>
</cp:coreProperties>
</file>